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55.153.6.251\archives_rehabilitation_siege\2 PILOTAGE GROUPES OPERATIONNELS\GT2 SIGNALETIQUE\ATELIERS 59\DCE SIGNALETIQUE vdef\DCE vdef\03_AE_ANNEXES 3 ET 4_ANNEXES FINANCIERES\"/>
    </mc:Choice>
  </mc:AlternateContent>
  <bookViews>
    <workbookView xWindow="0" yWindow="0" windowWidth="25200" windowHeight="112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1" l="1"/>
  <c r="E20" i="1" l="1"/>
  <c r="I37" i="1" l="1"/>
  <c r="G37" i="1"/>
  <c r="C42" i="1"/>
  <c r="E70" i="1" l="1"/>
  <c r="E41" i="1"/>
  <c r="C41" i="1"/>
  <c r="C14" i="1"/>
  <c r="G62" i="1"/>
  <c r="G61" i="1"/>
  <c r="I61" i="1" s="1"/>
  <c r="G60" i="1"/>
  <c r="G59" i="1"/>
  <c r="I59" i="1" s="1"/>
  <c r="I58" i="1"/>
  <c r="G58" i="1"/>
  <c r="G57" i="1"/>
  <c r="I57" i="1" s="1"/>
  <c r="I62" i="1" l="1"/>
  <c r="E6" i="1"/>
  <c r="E8" i="1"/>
  <c r="E9" i="1"/>
  <c r="E10" i="1"/>
  <c r="E11" i="1"/>
  <c r="E17" i="1"/>
  <c r="E65" i="1"/>
  <c r="C65" i="1"/>
  <c r="C33" i="1"/>
  <c r="E33" i="1" s="1"/>
  <c r="E29" i="1"/>
  <c r="C29" i="1"/>
  <c r="E24" i="1"/>
  <c r="E47" i="1"/>
  <c r="E69" i="1"/>
  <c r="C47" i="1" l="1"/>
  <c r="E27" i="1"/>
  <c r="E26" i="1"/>
  <c r="E66" i="1" l="1"/>
  <c r="E50" i="1"/>
  <c r="E54" i="1"/>
  <c r="E55" i="1"/>
  <c r="E56" i="1"/>
  <c r="E57" i="1"/>
  <c r="E58" i="1"/>
  <c r="E59" i="1"/>
  <c r="E61" i="1"/>
  <c r="E62" i="1"/>
  <c r="E63" i="1"/>
  <c r="E64" i="1"/>
  <c r="E28" i="1"/>
  <c r="E34" i="1"/>
  <c r="E37" i="1"/>
  <c r="E36" i="1"/>
  <c r="E35" i="1"/>
  <c r="E40" i="1"/>
  <c r="E38" i="1"/>
  <c r="C7" i="1" l="1"/>
  <c r="C6" i="1" l="1"/>
  <c r="C8" i="1"/>
  <c r="C9" i="1"/>
  <c r="C10" i="1"/>
  <c r="C11" i="1"/>
  <c r="C12" i="1"/>
  <c r="C13" i="1"/>
  <c r="C17" i="1"/>
  <c r="C18" i="1"/>
  <c r="E18" i="1" s="1"/>
  <c r="I72" i="1" s="1"/>
  <c r="C19" i="1"/>
  <c r="C24" i="1"/>
  <c r="C28" i="1"/>
  <c r="C32" i="1"/>
  <c r="E32" i="1" s="1"/>
  <c r="C34" i="1"/>
  <c r="C35" i="1"/>
  <c r="C36" i="1"/>
  <c r="C37" i="1"/>
  <c r="C38" i="1"/>
  <c r="C39" i="1"/>
  <c r="E39" i="1" s="1"/>
  <c r="E43" i="1" s="1"/>
  <c r="C40" i="1"/>
  <c r="C69" i="1"/>
  <c r="C67" i="1"/>
  <c r="E67" i="1" s="1"/>
  <c r="C66" i="1"/>
  <c r="C64" i="1"/>
  <c r="C63" i="1"/>
  <c r="C62" i="1"/>
  <c r="C61" i="1"/>
  <c r="C60" i="1"/>
  <c r="C59" i="1"/>
  <c r="C58" i="1"/>
  <c r="C57" i="1"/>
  <c r="C56" i="1"/>
  <c r="C55" i="1"/>
  <c r="C54" i="1"/>
  <c r="C52" i="1"/>
  <c r="E52" i="1" s="1"/>
  <c r="C51" i="1"/>
  <c r="E51" i="1" s="1"/>
  <c r="C50" i="1"/>
  <c r="C49" i="1"/>
  <c r="E49" i="1" s="1"/>
  <c r="I75" i="1" l="1"/>
  <c r="E72" i="1"/>
  <c r="E75" i="1" s="1"/>
</calcChain>
</file>

<file path=xl/sharedStrings.xml><?xml version="1.0" encoding="utf-8"?>
<sst xmlns="http://schemas.openxmlformats.org/spreadsheetml/2006/main" count="91" uniqueCount="81">
  <si>
    <t>I - Signalétique extérieure</t>
  </si>
  <si>
    <t>I.1. - à destination du public</t>
  </si>
  <si>
    <t>I.2. - à destination du privée</t>
  </si>
  <si>
    <t xml:space="preserve">1. Directionnelle : </t>
  </si>
  <si>
    <t>2. Identification locaux :</t>
  </si>
  <si>
    <t>3. Support drapeau</t>
  </si>
  <si>
    <t>4. Interdiction</t>
  </si>
  <si>
    <t>5. Information complémentaire</t>
  </si>
  <si>
    <t>III - Signalétique intérieure privée</t>
  </si>
  <si>
    <t xml:space="preserve">1. Répertoire : </t>
  </si>
  <si>
    <t>2. Numéro d’étage</t>
  </si>
  <si>
    <t>3. Identification locaux</t>
  </si>
  <si>
    <t>4. Support drapeau</t>
  </si>
  <si>
    <t>5. Support service (modulable)</t>
  </si>
  <si>
    <t>6. Directionnelle</t>
  </si>
  <si>
    <t>8. Escalier, signalétique dynamique</t>
  </si>
  <si>
    <t>II - Signalétique intérieure</t>
  </si>
  <si>
    <t>Qté Globale</t>
  </si>
  <si>
    <t>Prix unit € HT</t>
  </si>
  <si>
    <t>Total € HT</t>
  </si>
  <si>
    <t>CPAM Amiens</t>
  </si>
  <si>
    <t>0 RDD</t>
  </si>
  <si>
    <t xml:space="preserve">                    V1 : Extérieur ascenseur</t>
  </si>
  <si>
    <t xml:space="preserve">                    V2 : Intérieure ascenseur</t>
  </si>
  <si>
    <t xml:space="preserve">          a. Espace (conciergerie/ self etc.)</t>
  </si>
  <si>
    <t xml:space="preserve">          b. Ailes et services</t>
  </si>
  <si>
    <t xml:space="preserve">          c. Salle</t>
  </si>
  <si>
    <t xml:space="preserve">          d. Salle de réunion</t>
  </si>
  <si>
    <t xml:space="preserve">          e. Bulle</t>
  </si>
  <si>
    <t xml:space="preserve">          f. Focus</t>
  </si>
  <si>
    <t xml:space="preserve">          g. Vestiaire</t>
  </si>
  <si>
    <t xml:space="preserve">          h. Douche</t>
  </si>
  <si>
    <t xml:space="preserve">          i. Sanitaire</t>
  </si>
  <si>
    <t xml:space="preserve">          j. Accès escalier</t>
  </si>
  <si>
    <t xml:space="preserve">          k. Locaux techniques</t>
  </si>
  <si>
    <t xml:space="preserve">          e. Sanitaires</t>
  </si>
  <si>
    <t xml:space="preserve">          d. Box</t>
  </si>
  <si>
    <t xml:space="preserve">          b. Entrées des services</t>
  </si>
  <si>
    <t xml:space="preserve">          a. Espaces ou zone (salle d’attente, espace numérique, accueil etc.)</t>
  </si>
  <si>
    <t xml:space="preserve">          a. Suspension</t>
  </si>
  <si>
    <t xml:space="preserve">          b. Applique</t>
  </si>
  <si>
    <t xml:space="preserve">          c. Espace CPES</t>
  </si>
  <si>
    <t xml:space="preserve">          d. Au sol</t>
  </si>
  <si>
    <t xml:space="preserve">          c. Espace fumeur</t>
  </si>
  <si>
    <t xml:space="preserve">          b. Identification des accès personnels (piéton)</t>
  </si>
  <si>
    <t xml:space="preserve">          a. Identification de l’entrée parking privée</t>
  </si>
  <si>
    <t xml:space="preserve">          h. Boîte aux lettres</t>
  </si>
  <si>
    <t xml:space="preserve">          g. Espace fumeur</t>
  </si>
  <si>
    <t xml:space="preserve">          f. Identification entrée bâtiment</t>
  </si>
  <si>
    <t xml:space="preserve">          e. Identification et directionnelles des accès escaliers</t>
  </si>
  <si>
    <t xml:space="preserve">          d. Identification accès PMR (ascenseur tour)</t>
  </si>
  <si>
    <t xml:space="preserve">          c. Identification CPAM  sur la «Tour»</t>
  </si>
  <si>
    <t xml:space="preserve">          b. Identification enseigne bâtiment</t>
  </si>
  <si>
    <t xml:space="preserve">          a. Identification entrée de site (totem existant)</t>
  </si>
  <si>
    <t>Typologie des supports</t>
  </si>
  <si>
    <t>Niveaux</t>
  </si>
  <si>
    <t xml:space="preserve"> </t>
  </si>
  <si>
    <t xml:space="preserve">  </t>
  </si>
  <si>
    <t>?</t>
  </si>
  <si>
    <t xml:space="preserve">                    V2. au mur en adhésif</t>
  </si>
  <si>
    <t xml:space="preserve">                    V1. Au mur avec une plaque</t>
  </si>
  <si>
    <t xml:space="preserve">                    V2 : au mur en adhésif</t>
  </si>
  <si>
    <t xml:space="preserve">                    V1 : au mur avec une plaque</t>
  </si>
  <si>
    <t xml:space="preserve">          a. D’information</t>
  </si>
  <si>
    <t xml:space="preserve">          b. D’ascenseur</t>
  </si>
  <si>
    <t xml:space="preserve">          c. D’étage (numéro + répertoire)</t>
  </si>
  <si>
    <t>TVA 20%</t>
  </si>
  <si>
    <t>SOUS TOTAL 2 HT€</t>
  </si>
  <si>
    <t>SOUS TOTAL 1 HT€</t>
  </si>
  <si>
    <t>SOUS TOTAL 3 HT€</t>
  </si>
  <si>
    <t xml:space="preserve">          i. Horaires d'ouverture</t>
  </si>
  <si>
    <t>Quantitatif et prix ( identification locaux VERSION 1)</t>
  </si>
  <si>
    <t>Quantitatif et prix ( identification locaux VERSION 2)</t>
  </si>
  <si>
    <t>TOTAL 1+2+3 HT € (version 1)</t>
  </si>
  <si>
    <t>TOTAL TTC € (version 1)</t>
  </si>
  <si>
    <t>TOTAL 1+2+3 HT € (version 2)</t>
  </si>
  <si>
    <t>TOTAL TTC € (version 2)</t>
  </si>
  <si>
    <t>7. Plaque de porte A3</t>
  </si>
  <si>
    <t xml:space="preserve">          j. Peinture Murs extérieurs (qté globale en mètre carré)</t>
  </si>
  <si>
    <t>7. Vitrophanie (anti-heurt) (qté globale en mètre linèaire)</t>
  </si>
  <si>
    <t>6. Plaque FEDER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</si>
</sst>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0" fillId="0" borderId="1" xfId="0" applyBorder="1" applyAlignment="1">
      <alignment horizontal="left" vertical="top"/>
    </xf>
    <xf numFmtId="44" fontId="0" fillId="0" borderId="1" xfId="1" applyFont="1" applyBorder="1" applyAlignment="1">
      <alignment horizontal="left" vertical="top"/>
    </xf>
    <xf numFmtId="44" fontId="0" fillId="0" borderId="0" xfId="1" applyFont="1"/>
    <xf numFmtId="0" fontId="2" fillId="0" borderId="1" xfId="0" applyFont="1" applyBorder="1" applyAlignment="1">
      <alignment horizontal="left" vertical="top"/>
    </xf>
    <xf numFmtId="44" fontId="2" fillId="0" borderId="1" xfId="1" applyFont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4" fillId="0" borderId="1" xfId="0" applyFont="1" applyBorder="1"/>
    <xf numFmtId="0" fontId="0" fillId="0" borderId="1" xfId="0" applyFont="1" applyBorder="1"/>
    <xf numFmtId="0" fontId="2" fillId="5" borderId="1" xfId="0" applyFont="1" applyFill="1" applyBorder="1" applyAlignment="1">
      <alignment horizontal="center"/>
    </xf>
    <xf numFmtId="0" fontId="0" fillId="9" borderId="0" xfId="0" applyFill="1"/>
    <xf numFmtId="44" fontId="0" fillId="9" borderId="0" xfId="1" applyFont="1" applyFill="1"/>
    <xf numFmtId="0" fontId="2" fillId="9" borderId="1" xfId="0" applyFont="1" applyFill="1" applyBorder="1" applyAlignment="1">
      <alignment horizontal="center" vertical="center"/>
    </xf>
    <xf numFmtId="44" fontId="2" fillId="9" borderId="1" xfId="1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10" xfId="0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44" fontId="2" fillId="2" borderId="5" xfId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left"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0" fillId="2" borderId="0" xfId="0" applyFill="1"/>
    <xf numFmtId="0" fontId="2" fillId="9" borderId="1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44" fontId="0" fillId="2" borderId="0" xfId="1" applyFont="1" applyFill="1"/>
    <xf numFmtId="0" fontId="0" fillId="8" borderId="0" xfId="0" applyFill="1"/>
    <xf numFmtId="44" fontId="2" fillId="4" borderId="1" xfId="1" applyFont="1" applyFill="1" applyBorder="1"/>
    <xf numFmtId="44" fontId="2" fillId="10" borderId="1" xfId="1" applyFont="1" applyFill="1" applyBorder="1"/>
    <xf numFmtId="44" fontId="2" fillId="2" borderId="10" xfId="1" applyFont="1" applyFill="1" applyBorder="1" applyAlignment="1">
      <alignment horizontal="center" vertical="center"/>
    </xf>
    <xf numFmtId="44" fontId="2" fillId="13" borderId="1" xfId="0" applyNumberFormat="1" applyFont="1" applyFill="1" applyBorder="1" applyAlignment="1"/>
    <xf numFmtId="44" fontId="2" fillId="12" borderId="1" xfId="0" applyNumberFormat="1" applyFont="1" applyFill="1" applyBorder="1" applyAlignment="1"/>
    <xf numFmtId="0" fontId="2" fillId="11" borderId="12" xfId="0" applyFont="1" applyFill="1" applyBorder="1" applyAlignment="1">
      <alignment vertical="center"/>
    </xf>
    <xf numFmtId="0" fontId="2" fillId="11" borderId="14" xfId="0" applyFont="1" applyFill="1" applyBorder="1" applyAlignment="1">
      <alignment vertical="center"/>
    </xf>
    <xf numFmtId="0" fontId="2" fillId="11" borderId="15" xfId="0" applyFont="1" applyFill="1" applyBorder="1" applyAlignment="1">
      <alignment vertical="center"/>
    </xf>
    <xf numFmtId="0" fontId="2" fillId="11" borderId="7" xfId="0" applyFont="1" applyFill="1" applyBorder="1" applyAlignment="1">
      <alignment vertical="center"/>
    </xf>
    <xf numFmtId="0" fontId="2" fillId="11" borderId="0" xfId="0" applyFont="1" applyFill="1" applyBorder="1" applyAlignment="1">
      <alignment vertical="center"/>
    </xf>
    <xf numFmtId="0" fontId="2" fillId="11" borderId="8" xfId="0" applyFont="1" applyFill="1" applyBorder="1" applyAlignment="1">
      <alignment vertical="center"/>
    </xf>
    <xf numFmtId="0" fontId="2" fillId="11" borderId="9" xfId="0" applyFont="1" applyFill="1" applyBorder="1" applyAlignment="1">
      <alignment vertical="center"/>
    </xf>
    <xf numFmtId="0" fontId="2" fillId="11" borderId="10" xfId="0" applyFont="1" applyFill="1" applyBorder="1" applyAlignment="1">
      <alignment vertical="center"/>
    </xf>
    <xf numFmtId="0" fontId="2" fillId="11" borderId="1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44" fontId="2" fillId="0" borderId="1" xfId="1" applyFont="1" applyFill="1" applyBorder="1" applyAlignment="1">
      <alignment vertical="center"/>
    </xf>
    <xf numFmtId="44" fontId="2" fillId="12" borderId="1" xfId="1" applyFont="1" applyFill="1" applyBorder="1" applyAlignment="1"/>
    <xf numFmtId="0" fontId="0" fillId="0" borderId="0" xfId="0" applyBorder="1" applyAlignment="1">
      <alignment horizontal="center"/>
    </xf>
    <xf numFmtId="0" fontId="2" fillId="4" borderId="4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left"/>
    </xf>
    <xf numFmtId="0" fontId="2" fillId="4" borderId="6" xfId="0" applyFont="1" applyFill="1" applyBorder="1" applyAlignment="1">
      <alignment horizontal="left"/>
    </xf>
    <xf numFmtId="0" fontId="0" fillId="8" borderId="12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2" fillId="10" borderId="4" xfId="0" applyFont="1" applyFill="1" applyBorder="1" applyAlignment="1">
      <alignment horizontal="left"/>
    </xf>
    <xf numFmtId="0" fontId="2" fillId="10" borderId="5" xfId="0" applyFont="1" applyFill="1" applyBorder="1" applyAlignment="1">
      <alignment horizontal="left"/>
    </xf>
    <xf numFmtId="0" fontId="2" fillId="10" borderId="6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12" borderId="1" xfId="0" applyFont="1" applyFill="1" applyBorder="1" applyAlignment="1">
      <alignment horizontal="left"/>
    </xf>
    <xf numFmtId="0" fontId="2" fillId="12" borderId="4" xfId="0" applyFont="1" applyFill="1" applyBorder="1" applyAlignment="1">
      <alignment horizontal="left"/>
    </xf>
    <xf numFmtId="0" fontId="2" fillId="12" borderId="6" xfId="0" applyFont="1" applyFill="1" applyBorder="1" applyAlignment="1">
      <alignment horizontal="left"/>
    </xf>
    <xf numFmtId="0" fontId="2" fillId="13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 vertical="top"/>
    </xf>
    <xf numFmtId="0" fontId="2" fillId="8" borderId="3" xfId="0" applyFont="1" applyFill="1" applyBorder="1" applyAlignment="1">
      <alignment horizontal="center" vertical="top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2" fillId="11" borderId="2" xfId="0" applyFont="1" applyFill="1" applyBorder="1" applyAlignment="1">
      <alignment horizontal="center" vertical="top"/>
    </xf>
    <xf numFmtId="0" fontId="2" fillId="11" borderId="3" xfId="0" applyFont="1" applyFill="1" applyBorder="1" applyAlignment="1">
      <alignment horizontal="center" vertical="top"/>
    </xf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4" xfId="0" applyFill="1" applyBorder="1" applyAlignment="1">
      <alignment horizontal="left" vertical="top"/>
    </xf>
    <xf numFmtId="0" fontId="0" fillId="6" borderId="5" xfId="0" applyFill="1" applyBorder="1" applyAlignment="1">
      <alignment horizontal="left" vertical="top"/>
    </xf>
    <xf numFmtId="0" fontId="0" fillId="6" borderId="6" xfId="0" applyFill="1" applyBorder="1" applyAlignment="1">
      <alignment horizontal="left" vertical="top"/>
    </xf>
    <xf numFmtId="0" fontId="0" fillId="7" borderId="7" xfId="0" applyFill="1" applyBorder="1" applyAlignment="1">
      <alignment horizontal="center" vertical="top"/>
    </xf>
    <xf numFmtId="0" fontId="0" fillId="7" borderId="0" xfId="0" applyFill="1" applyBorder="1" applyAlignment="1">
      <alignment horizontal="center" vertical="top"/>
    </xf>
    <xf numFmtId="0" fontId="0" fillId="7" borderId="8" xfId="0" applyFill="1" applyBorder="1" applyAlignment="1">
      <alignment horizontal="center" vertical="top"/>
    </xf>
    <xf numFmtId="0" fontId="0" fillId="7" borderId="9" xfId="0" applyFill="1" applyBorder="1" applyAlignment="1">
      <alignment horizontal="center" vertical="top"/>
    </xf>
    <xf numFmtId="0" fontId="0" fillId="7" borderId="10" xfId="0" applyFill="1" applyBorder="1" applyAlignment="1">
      <alignment horizontal="center" vertical="top"/>
    </xf>
    <xf numFmtId="0" fontId="0" fillId="7" borderId="11" xfId="0" applyFill="1" applyBorder="1" applyAlignment="1">
      <alignment horizontal="center" vertical="top"/>
    </xf>
    <xf numFmtId="0" fontId="2" fillId="7" borderId="2" xfId="0" applyFont="1" applyFill="1" applyBorder="1" applyAlignment="1">
      <alignment horizontal="center" vertical="top"/>
    </xf>
    <xf numFmtId="0" fontId="2" fillId="7" borderId="3" xfId="0" applyFont="1" applyFill="1" applyBorder="1" applyAlignment="1">
      <alignment horizontal="center" vertical="top"/>
    </xf>
    <xf numFmtId="44" fontId="2" fillId="11" borderId="13" xfId="1" applyFont="1" applyFill="1" applyBorder="1" applyAlignment="1">
      <alignment horizontal="center" vertical="top"/>
    </xf>
    <xf numFmtId="44" fontId="2" fillId="11" borderId="2" xfId="1" applyFont="1" applyFill="1" applyBorder="1" applyAlignment="1">
      <alignment horizontal="center" vertical="top"/>
    </xf>
    <xf numFmtId="44" fontId="2" fillId="11" borderId="3" xfId="1" applyFont="1" applyFill="1" applyBorder="1" applyAlignment="1">
      <alignment horizontal="center" vertical="top"/>
    </xf>
    <xf numFmtId="44" fontId="2" fillId="11" borderId="13" xfId="1" applyFont="1" applyFill="1" applyBorder="1" applyAlignment="1">
      <alignment horizontal="center" vertical="center"/>
    </xf>
    <xf numFmtId="44" fontId="2" fillId="11" borderId="2" xfId="1" applyFont="1" applyFill="1" applyBorder="1" applyAlignment="1">
      <alignment horizontal="center" vertical="center"/>
    </xf>
    <xf numFmtId="44" fontId="2" fillId="11" borderId="3" xfId="1" applyFont="1" applyFill="1" applyBorder="1" applyAlignment="1">
      <alignment horizontal="center" vertical="center"/>
    </xf>
    <xf numFmtId="0" fontId="2" fillId="11" borderId="12" xfId="0" applyFont="1" applyFill="1" applyBorder="1" applyAlignment="1">
      <alignment horizontal="center" vertical="top"/>
    </xf>
    <xf numFmtId="0" fontId="2" fillId="11" borderId="14" xfId="0" applyFont="1" applyFill="1" applyBorder="1" applyAlignment="1">
      <alignment horizontal="center" vertical="top"/>
    </xf>
    <xf numFmtId="0" fontId="2" fillId="11" borderId="15" xfId="0" applyFont="1" applyFill="1" applyBorder="1" applyAlignment="1">
      <alignment horizontal="center" vertical="top"/>
    </xf>
    <xf numFmtId="0" fontId="2" fillId="11" borderId="7" xfId="0" applyFont="1" applyFill="1" applyBorder="1" applyAlignment="1">
      <alignment horizontal="center" vertical="top"/>
    </xf>
    <xf numFmtId="0" fontId="2" fillId="11" borderId="0" xfId="0" applyFont="1" applyFill="1" applyBorder="1" applyAlignment="1">
      <alignment horizontal="center" vertical="top"/>
    </xf>
    <xf numFmtId="0" fontId="2" fillId="11" borderId="8" xfId="0" applyFont="1" applyFill="1" applyBorder="1" applyAlignment="1">
      <alignment horizontal="center" vertical="top"/>
    </xf>
    <xf numFmtId="0" fontId="2" fillId="11" borderId="9" xfId="0" applyFont="1" applyFill="1" applyBorder="1" applyAlignment="1">
      <alignment horizontal="center" vertical="top"/>
    </xf>
    <xf numFmtId="0" fontId="2" fillId="11" borderId="10" xfId="0" applyFont="1" applyFill="1" applyBorder="1" applyAlignment="1">
      <alignment horizontal="center" vertical="top"/>
    </xf>
    <xf numFmtId="0" fontId="2" fillId="11" borderId="11" xfId="0" applyFont="1" applyFill="1" applyBorder="1" applyAlignment="1">
      <alignment horizontal="center" vertical="top"/>
    </xf>
    <xf numFmtId="0" fontId="2" fillId="11" borderId="12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0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2" fillId="11" borderId="9" xfId="0" applyFont="1" applyFill="1" applyBorder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0" fontId="2" fillId="11" borderId="11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abSelected="1" zoomScale="80" zoomScaleNormal="80" workbookViewId="0">
      <selection activeCell="A39" sqref="A39"/>
    </sheetView>
  </sheetViews>
  <sheetFormatPr baseColWidth="10" defaultRowHeight="15" x14ac:dyDescent="0.25"/>
  <cols>
    <col min="1" max="1" width="74.7109375" customWidth="1"/>
    <col min="2" max="2" width="4.85546875" customWidth="1"/>
    <col min="3" max="3" width="17" customWidth="1"/>
    <col min="4" max="4" width="18.5703125" style="6" customWidth="1"/>
    <col min="5" max="5" width="17.42578125" style="6" customWidth="1"/>
    <col min="6" max="6" width="7.5703125" customWidth="1"/>
    <col min="7" max="7" width="17" customWidth="1"/>
    <col min="8" max="8" width="18.5703125" style="6" customWidth="1"/>
    <col min="9" max="9" width="17.42578125" style="6" customWidth="1"/>
    <col min="10" max="10" width="3" style="6" customWidth="1"/>
  </cols>
  <sheetData>
    <row r="1" spans="1:17" ht="45" customHeight="1" x14ac:dyDescent="0.25">
      <c r="A1" s="69" t="s">
        <v>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17" x14ac:dyDescent="0.25">
      <c r="A2" s="2" t="s">
        <v>54</v>
      </c>
      <c r="B2" s="3"/>
      <c r="C2" s="70" t="s">
        <v>71</v>
      </c>
      <c r="D2" s="70"/>
      <c r="E2" s="70"/>
      <c r="F2" s="3"/>
      <c r="G2" s="70" t="s">
        <v>72</v>
      </c>
      <c r="H2" s="70"/>
      <c r="I2" s="70"/>
      <c r="J2" s="15"/>
      <c r="K2" s="70" t="s">
        <v>55</v>
      </c>
      <c r="L2" s="70"/>
      <c r="M2" s="70"/>
      <c r="N2" s="70"/>
      <c r="O2" s="70"/>
      <c r="P2" s="70"/>
      <c r="Q2" s="70"/>
    </row>
    <row r="3" spans="1:17" x14ac:dyDescent="0.25">
      <c r="A3" s="1"/>
      <c r="B3" s="1"/>
      <c r="C3" s="4" t="s">
        <v>17</v>
      </c>
      <c r="D3" s="5" t="s">
        <v>18</v>
      </c>
      <c r="E3" s="5" t="s">
        <v>19</v>
      </c>
      <c r="F3" s="4"/>
      <c r="G3" s="4" t="s">
        <v>17</v>
      </c>
      <c r="H3" s="5" t="s">
        <v>18</v>
      </c>
      <c r="I3" s="5" t="s">
        <v>19</v>
      </c>
      <c r="J3" s="5"/>
      <c r="K3" s="4">
        <v>-1</v>
      </c>
      <c r="L3" s="4" t="s">
        <v>21</v>
      </c>
      <c r="M3" s="4">
        <v>1</v>
      </c>
      <c r="N3" s="4">
        <v>2</v>
      </c>
      <c r="O3" s="4">
        <v>3</v>
      </c>
      <c r="P3" s="4">
        <v>4</v>
      </c>
      <c r="Q3" s="4">
        <v>5</v>
      </c>
    </row>
    <row r="4" spans="1:17" x14ac:dyDescent="0.25">
      <c r="A4" s="77" t="s">
        <v>0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9"/>
    </row>
    <row r="5" spans="1:17" x14ac:dyDescent="0.25">
      <c r="A5" s="13" t="s">
        <v>1</v>
      </c>
      <c r="B5" s="73"/>
      <c r="C5" s="7"/>
      <c r="D5" s="8"/>
      <c r="E5" s="8"/>
      <c r="F5" s="75"/>
      <c r="G5" s="97"/>
      <c r="H5" s="98"/>
      <c r="I5" s="99"/>
      <c r="J5" s="91"/>
      <c r="K5" s="9"/>
      <c r="L5" s="10"/>
      <c r="M5" s="83"/>
      <c r="N5" s="84"/>
      <c r="O5" s="84"/>
      <c r="P5" s="84"/>
      <c r="Q5" s="85"/>
    </row>
    <row r="6" spans="1:17" x14ac:dyDescent="0.25">
      <c r="A6" s="13" t="s">
        <v>53</v>
      </c>
      <c r="B6" s="73"/>
      <c r="C6" s="11">
        <f>K6</f>
        <v>3</v>
      </c>
      <c r="D6" s="12">
        <v>0</v>
      </c>
      <c r="E6" s="12">
        <f>D6*C6</f>
        <v>0</v>
      </c>
      <c r="F6" s="75"/>
      <c r="G6" s="100"/>
      <c r="H6" s="101"/>
      <c r="I6" s="102"/>
      <c r="J6" s="92"/>
      <c r="K6" s="9">
        <v>3</v>
      </c>
      <c r="L6" s="10">
        <v>0</v>
      </c>
      <c r="M6" s="83"/>
      <c r="N6" s="84"/>
      <c r="O6" s="84"/>
      <c r="P6" s="84"/>
      <c r="Q6" s="85"/>
    </row>
    <row r="7" spans="1:17" x14ac:dyDescent="0.25">
      <c r="A7" s="13" t="s">
        <v>52</v>
      </c>
      <c r="B7" s="73"/>
      <c r="C7" s="11">
        <f>K7+L7</f>
        <v>3</v>
      </c>
      <c r="D7" s="12">
        <v>0</v>
      </c>
      <c r="E7" s="12">
        <v>0</v>
      </c>
      <c r="F7" s="75"/>
      <c r="G7" s="100"/>
      <c r="H7" s="101"/>
      <c r="I7" s="102"/>
      <c r="J7" s="92"/>
      <c r="K7" s="9">
        <v>2</v>
      </c>
      <c r="L7" s="10">
        <v>1</v>
      </c>
      <c r="M7" s="83"/>
      <c r="N7" s="84"/>
      <c r="O7" s="84"/>
      <c r="P7" s="84"/>
      <c r="Q7" s="85"/>
    </row>
    <row r="8" spans="1:17" x14ac:dyDescent="0.25">
      <c r="A8" s="13" t="s">
        <v>51</v>
      </c>
      <c r="B8" s="73"/>
      <c r="C8" s="11">
        <f>L8</f>
        <v>3</v>
      </c>
      <c r="D8" s="12">
        <v>0</v>
      </c>
      <c r="E8" s="12">
        <f>D8*C8</f>
        <v>0</v>
      </c>
      <c r="F8" s="75"/>
      <c r="G8" s="100"/>
      <c r="H8" s="101"/>
      <c r="I8" s="102"/>
      <c r="J8" s="92"/>
      <c r="K8" s="9">
        <v>0</v>
      </c>
      <c r="L8" s="10">
        <v>3</v>
      </c>
      <c r="M8" s="83"/>
      <c r="N8" s="84"/>
      <c r="O8" s="84"/>
      <c r="P8" s="84"/>
      <c r="Q8" s="85"/>
    </row>
    <row r="9" spans="1:17" x14ac:dyDescent="0.25">
      <c r="A9" s="13" t="s">
        <v>50</v>
      </c>
      <c r="B9" s="73"/>
      <c r="C9" s="11">
        <f>K9+L9</f>
        <v>3</v>
      </c>
      <c r="D9" s="12">
        <v>0</v>
      </c>
      <c r="E9" s="12">
        <f>D9*C9</f>
        <v>0</v>
      </c>
      <c r="F9" s="75"/>
      <c r="G9" s="100"/>
      <c r="H9" s="101"/>
      <c r="I9" s="102"/>
      <c r="J9" s="92"/>
      <c r="K9" s="9">
        <v>2</v>
      </c>
      <c r="L9" s="10">
        <v>1</v>
      </c>
      <c r="M9" s="83"/>
      <c r="N9" s="84"/>
      <c r="O9" s="84"/>
      <c r="P9" s="84"/>
      <c r="Q9" s="85"/>
    </row>
    <row r="10" spans="1:17" x14ac:dyDescent="0.25">
      <c r="A10" s="13" t="s">
        <v>49</v>
      </c>
      <c r="B10" s="73"/>
      <c r="C10" s="11">
        <f>K10</f>
        <v>6</v>
      </c>
      <c r="D10" s="12">
        <v>0</v>
      </c>
      <c r="E10" s="12">
        <f>D10*C10</f>
        <v>0</v>
      </c>
      <c r="F10" s="75"/>
      <c r="G10" s="100"/>
      <c r="H10" s="101"/>
      <c r="I10" s="102"/>
      <c r="J10" s="92"/>
      <c r="K10" s="9">
        <v>6</v>
      </c>
      <c r="L10" s="10">
        <v>0</v>
      </c>
      <c r="M10" s="83"/>
      <c r="N10" s="84"/>
      <c r="O10" s="84"/>
      <c r="P10" s="84"/>
      <c r="Q10" s="85"/>
    </row>
    <row r="11" spans="1:17" x14ac:dyDescent="0.25">
      <c r="A11" s="13" t="s">
        <v>48</v>
      </c>
      <c r="B11" s="73"/>
      <c r="C11" s="11">
        <f>K11</f>
        <v>1</v>
      </c>
      <c r="D11" s="12">
        <v>0</v>
      </c>
      <c r="E11" s="12">
        <f>D11*C11</f>
        <v>0</v>
      </c>
      <c r="F11" s="75"/>
      <c r="G11" s="100"/>
      <c r="H11" s="101"/>
      <c r="I11" s="102"/>
      <c r="J11" s="92"/>
      <c r="K11" s="9">
        <v>1</v>
      </c>
      <c r="L11" s="10">
        <v>0</v>
      </c>
      <c r="M11" s="83"/>
      <c r="N11" s="84"/>
      <c r="O11" s="84"/>
      <c r="P11" s="84"/>
      <c r="Q11" s="85"/>
    </row>
    <row r="12" spans="1:17" x14ac:dyDescent="0.25">
      <c r="A12" s="13" t="s">
        <v>47</v>
      </c>
      <c r="B12" s="73"/>
      <c r="C12" s="11">
        <f>K12</f>
        <v>0</v>
      </c>
      <c r="D12" s="12">
        <v>0</v>
      </c>
      <c r="E12" s="12">
        <v>0</v>
      </c>
      <c r="F12" s="75"/>
      <c r="G12" s="100"/>
      <c r="H12" s="101"/>
      <c r="I12" s="102"/>
      <c r="J12" s="92"/>
      <c r="K12" s="9">
        <v>0</v>
      </c>
      <c r="L12" s="10">
        <v>0</v>
      </c>
      <c r="M12" s="83"/>
      <c r="N12" s="84"/>
      <c r="O12" s="84"/>
      <c r="P12" s="84"/>
      <c r="Q12" s="85"/>
    </row>
    <row r="13" spans="1:17" x14ac:dyDescent="0.25">
      <c r="A13" s="13" t="s">
        <v>46</v>
      </c>
      <c r="B13" s="73"/>
      <c r="C13" s="11">
        <f>K13</f>
        <v>0</v>
      </c>
      <c r="D13" s="12">
        <v>0</v>
      </c>
      <c r="E13" s="12">
        <v>0</v>
      </c>
      <c r="F13" s="75"/>
      <c r="G13" s="100"/>
      <c r="H13" s="101"/>
      <c r="I13" s="102"/>
      <c r="J13" s="92"/>
      <c r="K13" s="9">
        <v>0</v>
      </c>
      <c r="L13" s="10">
        <v>0</v>
      </c>
      <c r="M13" s="83"/>
      <c r="N13" s="84"/>
      <c r="O13" s="84"/>
      <c r="P13" s="84"/>
      <c r="Q13" s="85"/>
    </row>
    <row r="14" spans="1:17" x14ac:dyDescent="0.25">
      <c r="A14" s="13" t="s">
        <v>70</v>
      </c>
      <c r="B14" s="73"/>
      <c r="C14" s="11">
        <f>K14+L14</f>
        <v>1</v>
      </c>
      <c r="D14" s="12">
        <v>0</v>
      </c>
      <c r="E14" s="12">
        <v>0</v>
      </c>
      <c r="F14" s="75"/>
      <c r="G14" s="100"/>
      <c r="H14" s="101"/>
      <c r="I14" s="102"/>
      <c r="J14" s="92"/>
      <c r="K14" s="9">
        <v>0</v>
      </c>
      <c r="L14" s="10">
        <v>1</v>
      </c>
      <c r="M14" s="83"/>
      <c r="N14" s="84"/>
      <c r="O14" s="84"/>
      <c r="P14" s="84"/>
      <c r="Q14" s="85"/>
    </row>
    <row r="15" spans="1:17" x14ac:dyDescent="0.25">
      <c r="A15" s="13" t="s">
        <v>78</v>
      </c>
      <c r="B15" s="73"/>
      <c r="C15" s="11">
        <v>152</v>
      </c>
      <c r="D15" s="12">
        <v>0</v>
      </c>
      <c r="E15" s="12">
        <v>0</v>
      </c>
      <c r="F15" s="75"/>
      <c r="G15" s="100"/>
      <c r="H15" s="101"/>
      <c r="I15" s="102"/>
      <c r="J15" s="92"/>
      <c r="K15" s="9">
        <v>0</v>
      </c>
      <c r="L15" s="10">
        <v>0</v>
      </c>
      <c r="M15" s="83"/>
      <c r="N15" s="84"/>
      <c r="O15" s="84"/>
      <c r="P15" s="84"/>
      <c r="Q15" s="85"/>
    </row>
    <row r="16" spans="1:17" x14ac:dyDescent="0.25">
      <c r="A16" s="13" t="s">
        <v>2</v>
      </c>
      <c r="B16" s="73"/>
      <c r="C16" s="11"/>
      <c r="D16" s="12"/>
      <c r="E16" s="12"/>
      <c r="F16" s="75"/>
      <c r="G16" s="100"/>
      <c r="H16" s="101"/>
      <c r="I16" s="102"/>
      <c r="J16" s="92"/>
      <c r="K16" s="9"/>
      <c r="L16" s="10"/>
      <c r="M16" s="83"/>
      <c r="N16" s="84"/>
      <c r="O16" s="84"/>
      <c r="P16" s="84"/>
      <c r="Q16" s="85"/>
    </row>
    <row r="17" spans="1:19" x14ac:dyDescent="0.25">
      <c r="A17" s="13" t="s">
        <v>45</v>
      </c>
      <c r="B17" s="73"/>
      <c r="C17" s="11">
        <f>K17</f>
        <v>1</v>
      </c>
      <c r="D17" s="12">
        <v>0</v>
      </c>
      <c r="E17" s="12">
        <f>D17*C17</f>
        <v>0</v>
      </c>
      <c r="F17" s="75"/>
      <c r="G17" s="100"/>
      <c r="H17" s="101"/>
      <c r="I17" s="102"/>
      <c r="J17" s="92"/>
      <c r="K17" s="9">
        <v>1</v>
      </c>
      <c r="L17" s="10">
        <v>0</v>
      </c>
      <c r="M17" s="83"/>
      <c r="N17" s="84"/>
      <c r="O17" s="84"/>
      <c r="P17" s="84"/>
      <c r="Q17" s="85"/>
    </row>
    <row r="18" spans="1:19" x14ac:dyDescent="0.25">
      <c r="A18" s="13" t="s">
        <v>44</v>
      </c>
      <c r="B18" s="73"/>
      <c r="C18" s="11">
        <f>K18</f>
        <v>4</v>
      </c>
      <c r="D18" s="12">
        <v>0</v>
      </c>
      <c r="E18" s="12">
        <f>D18*C18</f>
        <v>0</v>
      </c>
      <c r="F18" s="75"/>
      <c r="G18" s="100"/>
      <c r="H18" s="101"/>
      <c r="I18" s="102"/>
      <c r="J18" s="92"/>
      <c r="K18" s="9">
        <v>4</v>
      </c>
      <c r="L18" s="10">
        <v>0</v>
      </c>
      <c r="M18" s="83"/>
      <c r="N18" s="84"/>
      <c r="O18" s="84"/>
      <c r="P18" s="84"/>
      <c r="Q18" s="85"/>
    </row>
    <row r="19" spans="1:19" x14ac:dyDescent="0.25">
      <c r="A19" s="13" t="s">
        <v>43</v>
      </c>
      <c r="B19" s="73"/>
      <c r="C19" s="11">
        <f>K19</f>
        <v>1</v>
      </c>
      <c r="D19" s="12">
        <v>0</v>
      </c>
      <c r="E19" s="12">
        <v>0</v>
      </c>
      <c r="F19" s="75"/>
      <c r="G19" s="100"/>
      <c r="H19" s="101"/>
      <c r="I19" s="102"/>
      <c r="J19" s="92"/>
      <c r="K19" s="9">
        <v>1</v>
      </c>
      <c r="L19" s="10">
        <v>0</v>
      </c>
      <c r="M19" s="83"/>
      <c r="N19" s="84"/>
      <c r="O19" s="84"/>
      <c r="P19" s="84"/>
      <c r="Q19" s="85"/>
    </row>
    <row r="20" spans="1:19" ht="30.75" customHeight="1" x14ac:dyDescent="0.25">
      <c r="A20" s="29" t="s">
        <v>68</v>
      </c>
      <c r="B20" s="74"/>
      <c r="C20" s="18"/>
      <c r="D20" s="19"/>
      <c r="E20" s="19">
        <f>E19+E18+E17+E13+E12+E11+E10+E9+E8+E7+E6+E14+E15</f>
        <v>0</v>
      </c>
      <c r="F20" s="76"/>
      <c r="G20" s="103"/>
      <c r="H20" s="104"/>
      <c r="I20" s="105"/>
      <c r="J20" s="93"/>
      <c r="K20" s="9"/>
      <c r="L20" s="10"/>
      <c r="M20" s="86"/>
      <c r="N20" s="87"/>
      <c r="O20" s="87"/>
      <c r="P20" s="87"/>
      <c r="Q20" s="88"/>
    </row>
    <row r="21" spans="1:19" s="28" customFormat="1" x14ac:dyDescent="0.25">
      <c r="A21" s="20"/>
      <c r="B21" s="21"/>
      <c r="C21" s="22"/>
      <c r="D21" s="23"/>
      <c r="E21" s="23"/>
      <c r="F21" s="24"/>
      <c r="G21" s="22"/>
      <c r="H21" s="23"/>
      <c r="I21" s="23"/>
      <c r="J21" s="23"/>
      <c r="K21" s="25"/>
      <c r="L21" s="25"/>
      <c r="M21" s="26"/>
      <c r="N21" s="26"/>
      <c r="O21" s="26"/>
      <c r="P21" s="26"/>
      <c r="Q21" s="27"/>
    </row>
    <row r="22" spans="1:19" x14ac:dyDescent="0.25">
      <c r="A22" s="77" t="s">
        <v>16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9"/>
    </row>
    <row r="23" spans="1:19" x14ac:dyDescent="0.25">
      <c r="A23" s="13" t="s">
        <v>3</v>
      </c>
      <c r="B23" s="73"/>
      <c r="C23" s="11"/>
      <c r="D23" s="12"/>
      <c r="E23" s="12"/>
      <c r="F23" s="71"/>
      <c r="G23" s="39"/>
      <c r="H23" s="40"/>
      <c r="I23" s="41"/>
      <c r="J23" s="94"/>
      <c r="K23" s="89"/>
      <c r="L23" s="10"/>
      <c r="M23" s="83" t="s">
        <v>57</v>
      </c>
      <c r="N23" s="84"/>
      <c r="O23" s="84"/>
      <c r="P23" s="84"/>
      <c r="Q23" s="85"/>
    </row>
    <row r="24" spans="1:19" x14ac:dyDescent="0.25">
      <c r="A24" s="13" t="s">
        <v>39</v>
      </c>
      <c r="B24" s="73"/>
      <c r="C24" s="11">
        <f>L24</f>
        <v>7</v>
      </c>
      <c r="D24" s="12">
        <v>0</v>
      </c>
      <c r="E24" s="12">
        <f>C24*D24</f>
        <v>0</v>
      </c>
      <c r="F24" s="71"/>
      <c r="G24" s="42"/>
      <c r="H24" s="43"/>
      <c r="I24" s="44"/>
      <c r="J24" s="95"/>
      <c r="K24" s="89"/>
      <c r="L24" s="10">
        <v>7</v>
      </c>
      <c r="M24" s="83"/>
      <c r="N24" s="84"/>
      <c r="O24" s="84"/>
      <c r="P24" s="84"/>
      <c r="Q24" s="85"/>
    </row>
    <row r="25" spans="1:19" x14ac:dyDescent="0.25">
      <c r="A25" s="13" t="s">
        <v>40</v>
      </c>
      <c r="B25" s="73"/>
      <c r="C25" s="11"/>
      <c r="D25" s="12"/>
      <c r="E25" s="12"/>
      <c r="F25" s="71"/>
      <c r="G25" s="42"/>
      <c r="H25" s="43"/>
      <c r="I25" s="44"/>
      <c r="J25" s="95"/>
      <c r="K25" s="89"/>
      <c r="L25" s="10"/>
      <c r="M25" s="83"/>
      <c r="N25" s="84"/>
      <c r="O25" s="84"/>
      <c r="P25" s="84"/>
      <c r="Q25" s="85"/>
    </row>
    <row r="26" spans="1:19" x14ac:dyDescent="0.25">
      <c r="A26" s="13" t="s">
        <v>62</v>
      </c>
      <c r="B26" s="73"/>
      <c r="C26" s="11">
        <v>1</v>
      </c>
      <c r="D26" s="12">
        <v>0</v>
      </c>
      <c r="E26" s="12">
        <f>D26*C26</f>
        <v>0</v>
      </c>
      <c r="F26" s="71"/>
      <c r="G26" s="42"/>
      <c r="H26" s="43"/>
      <c r="I26" s="44"/>
      <c r="J26" s="95"/>
      <c r="K26" s="89"/>
      <c r="L26" s="10">
        <v>1</v>
      </c>
      <c r="M26" s="83"/>
      <c r="N26" s="84"/>
      <c r="O26" s="84"/>
      <c r="P26" s="84"/>
      <c r="Q26" s="85"/>
    </row>
    <row r="27" spans="1:19" x14ac:dyDescent="0.25">
      <c r="A27" s="13" t="s">
        <v>61</v>
      </c>
      <c r="B27" s="73"/>
      <c r="C27" s="11">
        <v>1</v>
      </c>
      <c r="D27" s="12">
        <v>0</v>
      </c>
      <c r="E27" s="12">
        <f>D27*C27</f>
        <v>0</v>
      </c>
      <c r="F27" s="71"/>
      <c r="G27" s="42"/>
      <c r="H27" s="43"/>
      <c r="I27" s="44"/>
      <c r="J27" s="95"/>
      <c r="K27" s="89"/>
      <c r="L27" s="10">
        <v>1</v>
      </c>
      <c r="M27" s="83"/>
      <c r="N27" s="84"/>
      <c r="O27" s="84"/>
      <c r="P27" s="84"/>
      <c r="Q27" s="85"/>
    </row>
    <row r="28" spans="1:19" x14ac:dyDescent="0.25">
      <c r="A28" s="13" t="s">
        <v>41</v>
      </c>
      <c r="B28" s="73"/>
      <c r="C28" s="11">
        <f>L28</f>
        <v>8</v>
      </c>
      <c r="D28" s="12">
        <v>0</v>
      </c>
      <c r="E28" s="12">
        <f>D28*C28</f>
        <v>0</v>
      </c>
      <c r="F28" s="71"/>
      <c r="G28" s="42"/>
      <c r="H28" s="43"/>
      <c r="I28" s="44"/>
      <c r="J28" s="95"/>
      <c r="K28" s="89"/>
      <c r="L28" s="10">
        <v>8</v>
      </c>
      <c r="M28" s="83"/>
      <c r="N28" s="84"/>
      <c r="O28" s="84"/>
      <c r="P28" s="84"/>
      <c r="Q28" s="85"/>
      <c r="S28" t="s">
        <v>56</v>
      </c>
    </row>
    <row r="29" spans="1:19" x14ac:dyDescent="0.25">
      <c r="A29" s="13" t="s">
        <v>42</v>
      </c>
      <c r="B29" s="73"/>
      <c r="C29" s="11">
        <f>L29</f>
        <v>3</v>
      </c>
      <c r="D29" s="12">
        <v>0</v>
      </c>
      <c r="E29" s="12">
        <f>D29*C29</f>
        <v>0</v>
      </c>
      <c r="F29" s="71"/>
      <c r="G29" s="42"/>
      <c r="H29" s="43"/>
      <c r="I29" s="44"/>
      <c r="J29" s="95"/>
      <c r="K29" s="89"/>
      <c r="L29" s="10">
        <v>3</v>
      </c>
      <c r="M29" s="83"/>
      <c r="N29" s="84"/>
      <c r="O29" s="84"/>
      <c r="P29" s="84"/>
      <c r="Q29" s="85"/>
    </row>
    <row r="30" spans="1:19" x14ac:dyDescent="0.25">
      <c r="A30" s="13" t="s">
        <v>4</v>
      </c>
      <c r="B30" s="73"/>
      <c r="C30" s="11"/>
      <c r="D30" s="12"/>
      <c r="E30" s="12"/>
      <c r="F30" s="71"/>
      <c r="G30" s="42"/>
      <c r="H30" s="43"/>
      <c r="I30" s="44"/>
      <c r="J30" s="95"/>
      <c r="K30" s="89"/>
      <c r="L30" s="10"/>
      <c r="M30" s="83"/>
      <c r="N30" s="84"/>
      <c r="O30" s="84"/>
      <c r="P30" s="84"/>
      <c r="Q30" s="85"/>
    </row>
    <row r="31" spans="1:19" x14ac:dyDescent="0.25">
      <c r="A31" s="13" t="s">
        <v>38</v>
      </c>
      <c r="B31" s="73"/>
      <c r="C31" s="11"/>
      <c r="D31" s="12"/>
      <c r="E31" s="12"/>
      <c r="F31" s="71"/>
      <c r="G31" s="42"/>
      <c r="H31" s="43"/>
      <c r="I31" s="44"/>
      <c r="J31" s="95"/>
      <c r="K31" s="89"/>
      <c r="L31" s="10"/>
      <c r="M31" s="83"/>
      <c r="N31" s="84"/>
      <c r="O31" s="84"/>
      <c r="P31" s="84"/>
      <c r="Q31" s="85"/>
    </row>
    <row r="32" spans="1:19" x14ac:dyDescent="0.25">
      <c r="A32" s="13" t="s">
        <v>60</v>
      </c>
      <c r="B32" s="73"/>
      <c r="C32" s="11">
        <f>L32</f>
        <v>2</v>
      </c>
      <c r="D32" s="12">
        <v>0</v>
      </c>
      <c r="E32" s="12">
        <f t="shared" ref="E32:E37" si="0">D32*C32</f>
        <v>0</v>
      </c>
      <c r="F32" s="71"/>
      <c r="G32" s="42"/>
      <c r="H32" s="43"/>
      <c r="I32" s="44"/>
      <c r="J32" s="95"/>
      <c r="K32" s="89"/>
      <c r="L32" s="10">
        <v>2</v>
      </c>
      <c r="M32" s="83"/>
      <c r="N32" s="84"/>
      <c r="O32" s="84"/>
      <c r="P32" s="84"/>
      <c r="Q32" s="85"/>
    </row>
    <row r="33" spans="1:17" x14ac:dyDescent="0.25">
      <c r="A33" s="13" t="s">
        <v>59</v>
      </c>
      <c r="B33" s="73"/>
      <c r="C33" s="11">
        <f>L33</f>
        <v>7</v>
      </c>
      <c r="D33" s="12">
        <v>0</v>
      </c>
      <c r="E33" s="12">
        <f t="shared" si="0"/>
        <v>0</v>
      </c>
      <c r="F33" s="71"/>
      <c r="G33" s="42"/>
      <c r="H33" s="43"/>
      <c r="I33" s="44"/>
      <c r="J33" s="95"/>
      <c r="K33" s="89"/>
      <c r="L33" s="10">
        <v>7</v>
      </c>
      <c r="M33" s="83"/>
      <c r="N33" s="84"/>
      <c r="O33" s="84"/>
      <c r="P33" s="84"/>
      <c r="Q33" s="85"/>
    </row>
    <row r="34" spans="1:17" x14ac:dyDescent="0.25">
      <c r="A34" s="13" t="s">
        <v>37</v>
      </c>
      <c r="B34" s="73"/>
      <c r="C34" s="11">
        <f t="shared" ref="C34:C40" si="1">L34</f>
        <v>3</v>
      </c>
      <c r="D34" s="12">
        <v>0</v>
      </c>
      <c r="E34" s="12">
        <f t="shared" si="0"/>
        <v>0</v>
      </c>
      <c r="F34" s="71"/>
      <c r="G34" s="42"/>
      <c r="H34" s="43"/>
      <c r="I34" s="44"/>
      <c r="J34" s="95"/>
      <c r="K34" s="89"/>
      <c r="L34" s="10">
        <v>3</v>
      </c>
      <c r="M34" s="83"/>
      <c r="N34" s="84"/>
      <c r="O34" s="84"/>
      <c r="P34" s="84"/>
      <c r="Q34" s="85"/>
    </row>
    <row r="35" spans="1:17" x14ac:dyDescent="0.25">
      <c r="A35" s="13" t="s">
        <v>26</v>
      </c>
      <c r="B35" s="73"/>
      <c r="C35" s="11">
        <f t="shared" si="1"/>
        <v>26</v>
      </c>
      <c r="D35" s="12">
        <v>0</v>
      </c>
      <c r="E35" s="12">
        <f t="shared" si="0"/>
        <v>0</v>
      </c>
      <c r="F35" s="71"/>
      <c r="G35" s="42"/>
      <c r="H35" s="43"/>
      <c r="I35" s="44"/>
      <c r="J35" s="95"/>
      <c r="K35" s="89"/>
      <c r="L35" s="10">
        <v>26</v>
      </c>
      <c r="M35" s="83"/>
      <c r="N35" s="84"/>
      <c r="O35" s="84"/>
      <c r="P35" s="84"/>
      <c r="Q35" s="85"/>
    </row>
    <row r="36" spans="1:17" x14ac:dyDescent="0.25">
      <c r="A36" s="13" t="s">
        <v>36</v>
      </c>
      <c r="B36" s="73"/>
      <c r="C36" s="11">
        <f t="shared" si="1"/>
        <v>26</v>
      </c>
      <c r="D36" s="12">
        <v>0</v>
      </c>
      <c r="E36" s="12">
        <f t="shared" si="0"/>
        <v>0</v>
      </c>
      <c r="F36" s="71"/>
      <c r="G36" s="42"/>
      <c r="H36" s="43"/>
      <c r="I36" s="44"/>
      <c r="J36" s="95"/>
      <c r="K36" s="89"/>
      <c r="L36" s="10">
        <v>26</v>
      </c>
      <c r="M36" s="83"/>
      <c r="N36" s="84"/>
      <c r="O36" s="84"/>
      <c r="P36" s="84"/>
      <c r="Q36" s="85"/>
    </row>
    <row r="37" spans="1:17" x14ac:dyDescent="0.25">
      <c r="A37" s="13" t="s">
        <v>35</v>
      </c>
      <c r="B37" s="73"/>
      <c r="C37" s="11">
        <f t="shared" si="1"/>
        <v>6</v>
      </c>
      <c r="D37" s="12">
        <v>0</v>
      </c>
      <c r="E37" s="12">
        <f t="shared" si="0"/>
        <v>0</v>
      </c>
      <c r="F37" s="71"/>
      <c r="G37" s="48">
        <f>L37</f>
        <v>6</v>
      </c>
      <c r="H37" s="49">
        <v>0</v>
      </c>
      <c r="I37" s="49">
        <f>H37*G37</f>
        <v>0</v>
      </c>
      <c r="J37" s="95"/>
      <c r="K37" s="89"/>
      <c r="L37" s="10">
        <v>6</v>
      </c>
      <c r="M37" s="83"/>
      <c r="N37" s="84"/>
      <c r="O37" s="84"/>
      <c r="P37" s="84"/>
      <c r="Q37" s="85"/>
    </row>
    <row r="38" spans="1:17" x14ac:dyDescent="0.25">
      <c r="A38" s="13" t="s">
        <v>5</v>
      </c>
      <c r="B38" s="73"/>
      <c r="C38" s="11">
        <f t="shared" si="1"/>
        <v>27</v>
      </c>
      <c r="D38" s="12">
        <v>0</v>
      </c>
      <c r="E38" s="12">
        <f>C38*D38</f>
        <v>0</v>
      </c>
      <c r="F38" s="71"/>
      <c r="G38" s="42"/>
      <c r="H38" s="43"/>
      <c r="I38" s="44"/>
      <c r="J38" s="95"/>
      <c r="K38" s="89"/>
      <c r="L38" s="10">
        <v>27</v>
      </c>
      <c r="M38" s="83"/>
      <c r="N38" s="84"/>
      <c r="O38" s="84"/>
      <c r="P38" s="84"/>
      <c r="Q38" s="85"/>
    </row>
    <row r="39" spans="1:17" x14ac:dyDescent="0.25">
      <c r="A39" s="13" t="s">
        <v>6</v>
      </c>
      <c r="B39" s="73"/>
      <c r="C39" s="11">
        <f t="shared" si="1"/>
        <v>8</v>
      </c>
      <c r="D39" s="12">
        <v>0</v>
      </c>
      <c r="E39" s="12">
        <f>D39*C39</f>
        <v>0</v>
      </c>
      <c r="F39" s="71"/>
      <c r="G39" s="42"/>
      <c r="H39" s="43"/>
      <c r="I39" s="44"/>
      <c r="J39" s="95"/>
      <c r="K39" s="89"/>
      <c r="L39" s="10">
        <v>8</v>
      </c>
      <c r="M39" s="83"/>
      <c r="N39" s="84"/>
      <c r="O39" s="84"/>
      <c r="P39" s="84"/>
      <c r="Q39" s="85"/>
    </row>
    <row r="40" spans="1:17" x14ac:dyDescent="0.25">
      <c r="A40" s="13" t="s">
        <v>7</v>
      </c>
      <c r="B40" s="73"/>
      <c r="C40" s="11">
        <f t="shared" si="1"/>
        <v>10</v>
      </c>
      <c r="D40" s="12">
        <v>0</v>
      </c>
      <c r="E40" s="12">
        <f>D40*C40</f>
        <v>0</v>
      </c>
      <c r="F40" s="71"/>
      <c r="G40" s="42"/>
      <c r="H40" s="43"/>
      <c r="I40" s="44"/>
      <c r="J40" s="95"/>
      <c r="K40" s="89"/>
      <c r="L40" s="10">
        <v>10</v>
      </c>
      <c r="M40" s="83"/>
      <c r="N40" s="84"/>
      <c r="O40" s="84"/>
      <c r="P40" s="84"/>
      <c r="Q40" s="85"/>
    </row>
    <row r="41" spans="1:17" x14ac:dyDescent="0.25">
      <c r="A41" s="13" t="s">
        <v>80</v>
      </c>
      <c r="B41" s="73"/>
      <c r="C41" s="11">
        <f>L41</f>
        <v>1</v>
      </c>
      <c r="D41" s="12">
        <v>0</v>
      </c>
      <c r="E41" s="12">
        <f>D41*C41</f>
        <v>0</v>
      </c>
      <c r="F41" s="71"/>
      <c r="G41" s="42"/>
      <c r="H41" s="43"/>
      <c r="I41" s="44"/>
      <c r="J41" s="95"/>
      <c r="K41" s="89"/>
      <c r="L41" s="10">
        <v>1</v>
      </c>
      <c r="M41" s="83"/>
      <c r="N41" s="84"/>
      <c r="O41" s="84"/>
      <c r="P41" s="84"/>
      <c r="Q41" s="85"/>
    </row>
    <row r="42" spans="1:17" x14ac:dyDescent="0.25">
      <c r="A42" s="13" t="s">
        <v>77</v>
      </c>
      <c r="B42" s="73"/>
      <c r="C42" s="11">
        <f>L42</f>
        <v>2</v>
      </c>
      <c r="D42" s="12">
        <v>0</v>
      </c>
      <c r="E42" s="12">
        <v>0</v>
      </c>
      <c r="F42" s="71"/>
      <c r="G42" s="42"/>
      <c r="H42" s="43"/>
      <c r="I42" s="44"/>
      <c r="J42" s="95"/>
      <c r="K42" s="89"/>
      <c r="L42" s="10">
        <v>2</v>
      </c>
      <c r="M42" s="83"/>
      <c r="N42" s="84"/>
      <c r="O42" s="84"/>
      <c r="P42" s="84"/>
      <c r="Q42" s="85"/>
    </row>
    <row r="43" spans="1:17" ht="32.25" customHeight="1" x14ac:dyDescent="0.25">
      <c r="A43" s="29" t="s">
        <v>67</v>
      </c>
      <c r="B43" s="74"/>
      <c r="C43" s="18"/>
      <c r="D43" s="19"/>
      <c r="E43" s="19">
        <f>E41+E40+E39+E38+E37+E36+E35+E34+E33+E32+E29+E28+E27+E26+E24</f>
        <v>0</v>
      </c>
      <c r="F43" s="72"/>
      <c r="G43" s="45"/>
      <c r="H43" s="46"/>
      <c r="I43" s="47"/>
      <c r="J43" s="96"/>
      <c r="K43" s="90"/>
      <c r="L43" s="10"/>
      <c r="M43" s="86"/>
      <c r="N43" s="87"/>
      <c r="O43" s="87"/>
      <c r="P43" s="87"/>
      <c r="Q43" s="88"/>
    </row>
    <row r="44" spans="1:17" s="28" customFormat="1" x14ac:dyDescent="0.25">
      <c r="A44" s="20"/>
      <c r="B44" s="21"/>
      <c r="C44" s="22"/>
      <c r="D44" s="23"/>
      <c r="E44" s="23"/>
      <c r="F44" s="24"/>
      <c r="G44" s="22"/>
      <c r="H44" s="23"/>
      <c r="I44" s="23"/>
      <c r="J44" s="36"/>
      <c r="K44" s="24"/>
      <c r="L44" s="25"/>
      <c r="M44" s="26"/>
      <c r="N44" s="26"/>
      <c r="O44" s="26"/>
      <c r="P44" s="26"/>
      <c r="Q44" s="27"/>
    </row>
    <row r="45" spans="1:17" x14ac:dyDescent="0.25">
      <c r="A45" s="80" t="s">
        <v>8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2"/>
    </row>
    <row r="46" spans="1:17" x14ac:dyDescent="0.25">
      <c r="A46" s="13" t="s">
        <v>9</v>
      </c>
      <c r="B46" s="55"/>
      <c r="C46" s="11"/>
      <c r="D46" s="12"/>
      <c r="E46" s="12"/>
      <c r="F46" s="71"/>
      <c r="G46" s="106"/>
      <c r="H46" s="107"/>
      <c r="I46" s="108"/>
      <c r="J46" s="94"/>
      <c r="K46" s="9"/>
      <c r="L46" s="10"/>
      <c r="M46" s="9"/>
      <c r="N46" s="10"/>
      <c r="O46" s="9"/>
      <c r="P46" s="10"/>
      <c r="Q46" s="9"/>
    </row>
    <row r="47" spans="1:17" x14ac:dyDescent="0.25">
      <c r="A47" s="13" t="s">
        <v>63</v>
      </c>
      <c r="B47" s="56"/>
      <c r="C47" s="11">
        <f>M47+L47+K47+N47+O47+P47+Q47</f>
        <v>5</v>
      </c>
      <c r="D47" s="12">
        <v>0</v>
      </c>
      <c r="E47" s="12">
        <f>D47*C47</f>
        <v>0</v>
      </c>
      <c r="F47" s="71"/>
      <c r="G47" s="109"/>
      <c r="H47" s="110"/>
      <c r="I47" s="111"/>
      <c r="J47" s="95"/>
      <c r="K47" s="9">
        <v>0</v>
      </c>
      <c r="L47" s="10">
        <v>0</v>
      </c>
      <c r="M47" s="9">
        <v>1</v>
      </c>
      <c r="N47" s="10">
        <v>1</v>
      </c>
      <c r="O47" s="9">
        <v>1</v>
      </c>
      <c r="P47" s="10">
        <v>1</v>
      </c>
      <c r="Q47" s="9">
        <v>1</v>
      </c>
    </row>
    <row r="48" spans="1:17" x14ac:dyDescent="0.25">
      <c r="A48" s="13" t="s">
        <v>64</v>
      </c>
      <c r="B48" s="56"/>
      <c r="C48" s="11"/>
      <c r="D48" s="12"/>
      <c r="E48" s="12"/>
      <c r="F48" s="71"/>
      <c r="G48" s="109"/>
      <c r="H48" s="110"/>
      <c r="I48" s="111"/>
      <c r="J48" s="95"/>
      <c r="K48" s="9"/>
      <c r="L48" s="10"/>
      <c r="M48" s="9"/>
      <c r="N48" s="10"/>
      <c r="O48" s="9"/>
      <c r="P48" s="10"/>
      <c r="Q48" s="9"/>
    </row>
    <row r="49" spans="1:17" x14ac:dyDescent="0.25">
      <c r="A49" s="13" t="s">
        <v>22</v>
      </c>
      <c r="B49" s="56"/>
      <c r="C49" s="11">
        <f>K49+M49+L49+N49+O49+P49+Q49</f>
        <v>7</v>
      </c>
      <c r="D49" s="12">
        <v>0</v>
      </c>
      <c r="E49" s="12">
        <f>D49*C49</f>
        <v>0</v>
      </c>
      <c r="F49" s="71"/>
      <c r="G49" s="109"/>
      <c r="H49" s="110"/>
      <c r="I49" s="111"/>
      <c r="J49" s="95"/>
      <c r="K49" s="9">
        <v>1</v>
      </c>
      <c r="L49" s="10">
        <v>1</v>
      </c>
      <c r="M49" s="9">
        <v>1</v>
      </c>
      <c r="N49" s="10">
        <v>1</v>
      </c>
      <c r="O49" s="9">
        <v>1</v>
      </c>
      <c r="P49" s="10">
        <v>1</v>
      </c>
      <c r="Q49" s="9">
        <v>1</v>
      </c>
    </row>
    <row r="50" spans="1:17" x14ac:dyDescent="0.25">
      <c r="A50" s="13" t="s">
        <v>23</v>
      </c>
      <c r="B50" s="56"/>
      <c r="C50" s="11">
        <f>K50+L50+M50+N50+O50+P50+Q50</f>
        <v>3</v>
      </c>
      <c r="D50" s="12">
        <v>0</v>
      </c>
      <c r="E50" s="12">
        <f>D50*C50</f>
        <v>0</v>
      </c>
      <c r="F50" s="71"/>
      <c r="G50" s="109"/>
      <c r="H50" s="110"/>
      <c r="I50" s="111"/>
      <c r="J50" s="95"/>
      <c r="K50" s="9">
        <v>0</v>
      </c>
      <c r="L50" s="10">
        <v>0</v>
      </c>
      <c r="M50" s="9">
        <v>0</v>
      </c>
      <c r="N50" s="10">
        <v>0</v>
      </c>
      <c r="O50" s="9">
        <v>0</v>
      </c>
      <c r="P50" s="10">
        <v>0</v>
      </c>
      <c r="Q50" s="9">
        <v>3</v>
      </c>
    </row>
    <row r="51" spans="1:17" x14ac:dyDescent="0.25">
      <c r="A51" s="13" t="s">
        <v>65</v>
      </c>
      <c r="B51" s="56"/>
      <c r="C51" s="11">
        <f>K51+L51+M51+N51+O51+P51+Q51</f>
        <v>13</v>
      </c>
      <c r="D51" s="12">
        <v>0</v>
      </c>
      <c r="E51" s="12">
        <f>D51*C51</f>
        <v>0</v>
      </c>
      <c r="F51" s="71"/>
      <c r="G51" s="109"/>
      <c r="H51" s="110"/>
      <c r="I51" s="111"/>
      <c r="J51" s="95"/>
      <c r="K51" s="9">
        <v>1</v>
      </c>
      <c r="L51" s="10">
        <v>2</v>
      </c>
      <c r="M51" s="9">
        <v>2</v>
      </c>
      <c r="N51" s="10">
        <v>2</v>
      </c>
      <c r="O51" s="9">
        <v>2</v>
      </c>
      <c r="P51" s="10">
        <v>2</v>
      </c>
      <c r="Q51" s="9">
        <v>2</v>
      </c>
    </row>
    <row r="52" spans="1:17" x14ac:dyDescent="0.25">
      <c r="A52" s="13" t="s">
        <v>10</v>
      </c>
      <c r="B52" s="56"/>
      <c r="C52" s="11">
        <f>K52+L52+M52+N52+O52+P52+Q52</f>
        <v>7</v>
      </c>
      <c r="D52" s="12">
        <v>0</v>
      </c>
      <c r="E52" s="12">
        <f>D52*C52</f>
        <v>0</v>
      </c>
      <c r="F52" s="71"/>
      <c r="G52" s="109"/>
      <c r="H52" s="110"/>
      <c r="I52" s="111"/>
      <c r="J52" s="95"/>
      <c r="K52" s="9">
        <v>1</v>
      </c>
      <c r="L52" s="10">
        <v>1</v>
      </c>
      <c r="M52" s="9">
        <v>1</v>
      </c>
      <c r="N52" s="10">
        <v>1</v>
      </c>
      <c r="O52" s="9">
        <v>1</v>
      </c>
      <c r="P52" s="10">
        <v>1</v>
      </c>
      <c r="Q52" s="9">
        <v>1</v>
      </c>
    </row>
    <row r="53" spans="1:17" x14ac:dyDescent="0.25">
      <c r="A53" s="13" t="s">
        <v>11</v>
      </c>
      <c r="B53" s="56"/>
      <c r="C53" s="11"/>
      <c r="D53" s="12"/>
      <c r="E53" s="12"/>
      <c r="F53" s="71"/>
      <c r="G53" s="109"/>
      <c r="H53" s="110"/>
      <c r="I53" s="111"/>
      <c r="J53" s="95"/>
      <c r="K53" s="9"/>
      <c r="L53" s="10"/>
      <c r="M53" s="9"/>
      <c r="N53" s="10"/>
      <c r="O53" s="9"/>
      <c r="P53" s="10"/>
      <c r="Q53" s="9"/>
    </row>
    <row r="54" spans="1:17" x14ac:dyDescent="0.25">
      <c r="A54" s="13" t="s">
        <v>24</v>
      </c>
      <c r="B54" s="56"/>
      <c r="C54" s="11">
        <f>K54+L54+M54+N54+O54+P54+Q54</f>
        <v>4</v>
      </c>
      <c r="D54" s="12">
        <v>0</v>
      </c>
      <c r="E54" s="12">
        <f t="shared" ref="E54:E59" si="2">D54*C54</f>
        <v>0</v>
      </c>
      <c r="F54" s="71"/>
      <c r="G54" s="109"/>
      <c r="H54" s="110"/>
      <c r="I54" s="111"/>
      <c r="J54" s="95"/>
      <c r="K54" s="9">
        <v>4</v>
      </c>
      <c r="L54" s="10"/>
      <c r="M54" s="9">
        <v>0</v>
      </c>
      <c r="N54" s="10">
        <v>0</v>
      </c>
      <c r="O54" s="9">
        <v>0</v>
      </c>
      <c r="P54" s="10">
        <v>0</v>
      </c>
      <c r="Q54" s="9">
        <v>0</v>
      </c>
    </row>
    <row r="55" spans="1:17" x14ac:dyDescent="0.25">
      <c r="A55" s="13" t="s">
        <v>25</v>
      </c>
      <c r="B55" s="56"/>
      <c r="C55" s="11">
        <f>K55+L55+M55+N55+O55+P55+Q55</f>
        <v>22</v>
      </c>
      <c r="D55" s="12">
        <v>0</v>
      </c>
      <c r="E55" s="12">
        <f t="shared" si="2"/>
        <v>0</v>
      </c>
      <c r="F55" s="71"/>
      <c r="G55" s="109"/>
      <c r="H55" s="110"/>
      <c r="I55" s="111"/>
      <c r="J55" s="95"/>
      <c r="K55" s="9">
        <v>0</v>
      </c>
      <c r="L55" s="10">
        <v>2</v>
      </c>
      <c r="M55" s="9">
        <v>4</v>
      </c>
      <c r="N55" s="10">
        <v>4</v>
      </c>
      <c r="O55" s="9">
        <v>4</v>
      </c>
      <c r="P55" s="10">
        <v>4</v>
      </c>
      <c r="Q55" s="9">
        <v>4</v>
      </c>
    </row>
    <row r="56" spans="1:17" x14ac:dyDescent="0.25">
      <c r="A56" s="13" t="s">
        <v>26</v>
      </c>
      <c r="B56" s="56"/>
      <c r="C56" s="11">
        <f>K56+L56+M56+N56+O56+P56+Q56</f>
        <v>20</v>
      </c>
      <c r="D56" s="12">
        <v>0</v>
      </c>
      <c r="E56" s="12">
        <f t="shared" si="2"/>
        <v>0</v>
      </c>
      <c r="F56" s="71"/>
      <c r="G56" s="112"/>
      <c r="H56" s="113"/>
      <c r="I56" s="114"/>
      <c r="J56" s="95"/>
      <c r="K56" s="9">
        <v>9</v>
      </c>
      <c r="L56" s="10"/>
      <c r="M56" s="9">
        <v>7</v>
      </c>
      <c r="N56" s="10">
        <v>2</v>
      </c>
      <c r="O56" s="9">
        <v>0</v>
      </c>
      <c r="P56" s="10">
        <v>0</v>
      </c>
      <c r="Q56" s="9">
        <v>2</v>
      </c>
    </row>
    <row r="57" spans="1:17" x14ac:dyDescent="0.25">
      <c r="A57" s="13" t="s">
        <v>27</v>
      </c>
      <c r="B57" s="56"/>
      <c r="C57" s="11">
        <f>K57+L57+M57+N57+O57+P57+Q57</f>
        <v>16</v>
      </c>
      <c r="D57" s="12">
        <v>0</v>
      </c>
      <c r="E57" s="12">
        <f t="shared" si="2"/>
        <v>0</v>
      </c>
      <c r="F57" s="71"/>
      <c r="G57" s="11">
        <f>O57+P57+Q57+R57+S57+T57+U57</f>
        <v>9</v>
      </c>
      <c r="H57" s="12">
        <v>0</v>
      </c>
      <c r="I57" s="12">
        <f t="shared" ref="I57:I59" si="3">H57*G57</f>
        <v>0</v>
      </c>
      <c r="J57" s="95"/>
      <c r="K57" s="9">
        <v>0</v>
      </c>
      <c r="L57" s="10"/>
      <c r="M57" s="9">
        <v>4</v>
      </c>
      <c r="N57" s="10">
        <v>3</v>
      </c>
      <c r="O57" s="9">
        <v>4</v>
      </c>
      <c r="P57" s="10">
        <v>4</v>
      </c>
      <c r="Q57" s="9">
        <v>1</v>
      </c>
    </row>
    <row r="58" spans="1:17" x14ac:dyDescent="0.25">
      <c r="A58" s="13" t="s">
        <v>28</v>
      </c>
      <c r="B58" s="56"/>
      <c r="C58" s="11">
        <f>K58+L58+M58+N58+O58+P58+Q58</f>
        <v>22</v>
      </c>
      <c r="D58" s="12">
        <v>0</v>
      </c>
      <c r="E58" s="12">
        <f t="shared" si="2"/>
        <v>0</v>
      </c>
      <c r="F58" s="71"/>
      <c r="G58" s="11">
        <f>O58+P58+Q58+R58+S58+T58+U58</f>
        <v>15</v>
      </c>
      <c r="H58" s="12">
        <v>0</v>
      </c>
      <c r="I58" s="12">
        <f t="shared" si="3"/>
        <v>0</v>
      </c>
      <c r="J58" s="95"/>
      <c r="K58" s="9">
        <v>0</v>
      </c>
      <c r="L58" s="10"/>
      <c r="M58" s="9">
        <v>3</v>
      </c>
      <c r="N58" s="10">
        <v>4</v>
      </c>
      <c r="O58" s="9">
        <v>4</v>
      </c>
      <c r="P58" s="10">
        <v>4</v>
      </c>
      <c r="Q58" s="9">
        <v>7</v>
      </c>
    </row>
    <row r="59" spans="1:17" x14ac:dyDescent="0.25">
      <c r="A59" s="13" t="s">
        <v>29</v>
      </c>
      <c r="B59" s="56"/>
      <c r="C59" s="11">
        <f>K59+M59+N59+O59+P59+Q59</f>
        <v>18</v>
      </c>
      <c r="D59" s="12">
        <v>0</v>
      </c>
      <c r="E59" s="12">
        <f t="shared" si="2"/>
        <v>0</v>
      </c>
      <c r="F59" s="71"/>
      <c r="G59" s="11">
        <f>O59+Q59+R59+S59+T59+U59</f>
        <v>5</v>
      </c>
      <c r="H59" s="12">
        <v>0</v>
      </c>
      <c r="I59" s="12">
        <f t="shared" si="3"/>
        <v>0</v>
      </c>
      <c r="J59" s="95"/>
      <c r="K59" s="9">
        <v>0</v>
      </c>
      <c r="L59" s="10"/>
      <c r="M59" s="9">
        <v>5</v>
      </c>
      <c r="N59" s="10">
        <v>3</v>
      </c>
      <c r="O59" s="9">
        <v>3</v>
      </c>
      <c r="P59" s="10">
        <v>5</v>
      </c>
      <c r="Q59" s="9">
        <v>2</v>
      </c>
    </row>
    <row r="60" spans="1:17" x14ac:dyDescent="0.25">
      <c r="A60" s="13" t="s">
        <v>30</v>
      </c>
      <c r="B60" s="56"/>
      <c r="C60" s="11">
        <f>K60+M60+L60+N60+O60+P60+Q60</f>
        <v>0</v>
      </c>
      <c r="D60" s="12">
        <v>0</v>
      </c>
      <c r="E60" s="12">
        <v>0</v>
      </c>
      <c r="F60" s="71"/>
      <c r="G60" s="11">
        <f>O60+Q60+P60+R60+S60+T60+U60</f>
        <v>0</v>
      </c>
      <c r="H60" s="12">
        <v>0</v>
      </c>
      <c r="I60" s="12">
        <v>0</v>
      </c>
      <c r="J60" s="95"/>
      <c r="K60" s="9">
        <v>0</v>
      </c>
      <c r="L60" s="10"/>
      <c r="M60" s="9">
        <v>0</v>
      </c>
      <c r="N60" s="10">
        <v>0</v>
      </c>
      <c r="O60" s="9">
        <v>0</v>
      </c>
      <c r="P60" s="10">
        <v>0</v>
      </c>
      <c r="Q60" s="9">
        <v>0</v>
      </c>
    </row>
    <row r="61" spans="1:17" x14ac:dyDescent="0.25">
      <c r="A61" s="13" t="s">
        <v>31</v>
      </c>
      <c r="B61" s="56"/>
      <c r="C61" s="11">
        <f>K61+L61+M61+N61+O61+P61+Q61</f>
        <v>2</v>
      </c>
      <c r="D61" s="12">
        <v>0</v>
      </c>
      <c r="E61" s="12">
        <f t="shared" ref="E61:E67" si="4">D61*C61</f>
        <v>0</v>
      </c>
      <c r="F61" s="71"/>
      <c r="G61" s="11">
        <f>O61+P61+Q61+R61+S61+T61+U61</f>
        <v>0</v>
      </c>
      <c r="H61" s="12">
        <v>0</v>
      </c>
      <c r="I61" s="12">
        <f t="shared" ref="I61:I62" si="5">H61*G61</f>
        <v>0</v>
      </c>
      <c r="J61" s="95"/>
      <c r="K61" s="9">
        <v>2</v>
      </c>
      <c r="L61" s="10"/>
      <c r="M61" s="9">
        <v>0</v>
      </c>
      <c r="N61" s="10">
        <v>0</v>
      </c>
      <c r="O61" s="9">
        <v>0</v>
      </c>
      <c r="P61" s="10">
        <v>0</v>
      </c>
      <c r="Q61" s="9">
        <v>0</v>
      </c>
    </row>
    <row r="62" spans="1:17" x14ac:dyDescent="0.25">
      <c r="A62" s="13" t="s">
        <v>32</v>
      </c>
      <c r="B62" s="56"/>
      <c r="C62" s="11">
        <f>K62+M62+N62+O62+P62+Q62</f>
        <v>12</v>
      </c>
      <c r="D62" s="12">
        <v>0</v>
      </c>
      <c r="E62" s="12">
        <f t="shared" si="4"/>
        <v>0</v>
      </c>
      <c r="F62" s="71"/>
      <c r="G62" s="11">
        <f>O62+Q62+R62+S62+T62+U62</f>
        <v>4</v>
      </c>
      <c r="H62" s="12">
        <v>0</v>
      </c>
      <c r="I62" s="12">
        <f t="shared" si="5"/>
        <v>0</v>
      </c>
      <c r="J62" s="95"/>
      <c r="K62" s="9">
        <v>2</v>
      </c>
      <c r="L62" s="10"/>
      <c r="M62" s="9">
        <v>2</v>
      </c>
      <c r="N62" s="10">
        <v>2</v>
      </c>
      <c r="O62" s="9">
        <v>2</v>
      </c>
      <c r="P62" s="10">
        <v>2</v>
      </c>
      <c r="Q62" s="9">
        <v>2</v>
      </c>
    </row>
    <row r="63" spans="1:17" x14ac:dyDescent="0.25">
      <c r="A63" s="13" t="s">
        <v>33</v>
      </c>
      <c r="B63" s="56"/>
      <c r="C63" s="11">
        <f>K63+L63+M63+N63+O63+P63+Q63</f>
        <v>15</v>
      </c>
      <c r="D63" s="12">
        <v>0</v>
      </c>
      <c r="E63" s="12">
        <f t="shared" si="4"/>
        <v>0</v>
      </c>
      <c r="F63" s="71"/>
      <c r="G63" s="106"/>
      <c r="H63" s="107"/>
      <c r="I63" s="108"/>
      <c r="J63" s="95"/>
      <c r="K63" s="9">
        <v>3</v>
      </c>
      <c r="L63" s="10">
        <v>2</v>
      </c>
      <c r="M63" s="9">
        <v>2</v>
      </c>
      <c r="N63" s="10">
        <v>2</v>
      </c>
      <c r="O63" s="9">
        <v>2</v>
      </c>
      <c r="P63" s="10">
        <v>2</v>
      </c>
      <c r="Q63" s="9">
        <v>2</v>
      </c>
    </row>
    <row r="64" spans="1:17" x14ac:dyDescent="0.25">
      <c r="A64" s="13" t="s">
        <v>34</v>
      </c>
      <c r="B64" s="56"/>
      <c r="C64" s="11">
        <f>K64+L64+M64+N64+O64+P64+Q64</f>
        <v>9</v>
      </c>
      <c r="D64" s="12">
        <v>0</v>
      </c>
      <c r="E64" s="12">
        <f t="shared" si="4"/>
        <v>0</v>
      </c>
      <c r="F64" s="71"/>
      <c r="G64" s="109"/>
      <c r="H64" s="110"/>
      <c r="I64" s="111"/>
      <c r="J64" s="95"/>
      <c r="K64" s="9">
        <v>9</v>
      </c>
      <c r="L64" s="10"/>
      <c r="M64" s="9">
        <v>0</v>
      </c>
      <c r="N64" s="10">
        <v>0</v>
      </c>
      <c r="O64" s="9">
        <v>0</v>
      </c>
      <c r="P64" s="10">
        <v>0</v>
      </c>
      <c r="Q64" s="9">
        <v>0</v>
      </c>
    </row>
    <row r="65" spans="1:17" x14ac:dyDescent="0.25">
      <c r="A65" s="13" t="s">
        <v>12</v>
      </c>
      <c r="B65" s="56"/>
      <c r="C65" s="11">
        <f>C62+C61+C59+C58+C57+C63</f>
        <v>85</v>
      </c>
      <c r="D65" s="12">
        <v>0</v>
      </c>
      <c r="E65" s="12">
        <f t="shared" si="4"/>
        <v>0</v>
      </c>
      <c r="F65" s="71"/>
      <c r="G65" s="109"/>
      <c r="H65" s="110"/>
      <c r="I65" s="111"/>
      <c r="J65" s="95"/>
      <c r="K65" s="9" t="s">
        <v>58</v>
      </c>
      <c r="L65" s="10"/>
      <c r="M65" s="9" t="s">
        <v>58</v>
      </c>
      <c r="N65" s="10" t="s">
        <v>58</v>
      </c>
      <c r="O65" s="9" t="s">
        <v>58</v>
      </c>
      <c r="P65" s="10" t="s">
        <v>58</v>
      </c>
      <c r="Q65" s="9" t="s">
        <v>58</v>
      </c>
    </row>
    <row r="66" spans="1:17" x14ac:dyDescent="0.25">
      <c r="A66" s="13" t="s">
        <v>13</v>
      </c>
      <c r="B66" s="56"/>
      <c r="C66" s="11">
        <f>K66+M66+N66+O66+P66+Q66+L66</f>
        <v>25</v>
      </c>
      <c r="D66" s="12">
        <v>0</v>
      </c>
      <c r="E66" s="12">
        <f t="shared" si="4"/>
        <v>0</v>
      </c>
      <c r="F66" s="71"/>
      <c r="G66" s="109"/>
      <c r="H66" s="110"/>
      <c r="I66" s="111"/>
      <c r="J66" s="95"/>
      <c r="K66" s="9">
        <v>0</v>
      </c>
      <c r="L66" s="10"/>
      <c r="M66" s="9">
        <v>4</v>
      </c>
      <c r="N66" s="10">
        <v>5</v>
      </c>
      <c r="O66" s="9">
        <v>8</v>
      </c>
      <c r="P66" s="10">
        <v>4</v>
      </c>
      <c r="Q66" s="9">
        <v>4</v>
      </c>
    </row>
    <row r="67" spans="1:17" x14ac:dyDescent="0.25">
      <c r="A67" s="13" t="s">
        <v>14</v>
      </c>
      <c r="B67" s="56"/>
      <c r="C67" s="11">
        <f>K67+L67+M67+N67+O67+P67+Q67</f>
        <v>6</v>
      </c>
      <c r="D67" s="12">
        <v>0</v>
      </c>
      <c r="E67" s="12">
        <f t="shared" si="4"/>
        <v>0</v>
      </c>
      <c r="F67" s="71"/>
      <c r="G67" s="109"/>
      <c r="H67" s="110"/>
      <c r="I67" s="111"/>
      <c r="J67" s="95"/>
      <c r="K67" s="9">
        <v>4</v>
      </c>
      <c r="L67" s="10">
        <v>2</v>
      </c>
      <c r="M67" s="9">
        <v>0</v>
      </c>
      <c r="N67" s="10">
        <v>0</v>
      </c>
      <c r="O67" s="9">
        <v>0</v>
      </c>
      <c r="P67" s="10">
        <v>0</v>
      </c>
      <c r="Q67" s="9">
        <v>0</v>
      </c>
    </row>
    <row r="68" spans="1:17" x14ac:dyDescent="0.25">
      <c r="A68" s="14" t="s">
        <v>79</v>
      </c>
      <c r="B68" s="56"/>
      <c r="C68" s="11">
        <f>K68+L68+M68+N68+O68+P68+Q68</f>
        <v>74.42</v>
      </c>
      <c r="D68" s="12">
        <v>0</v>
      </c>
      <c r="E68" s="12">
        <v>0</v>
      </c>
      <c r="F68" s="71"/>
      <c r="G68" s="109"/>
      <c r="H68" s="110"/>
      <c r="I68" s="111"/>
      <c r="J68" s="95"/>
      <c r="K68" s="9">
        <v>6.72</v>
      </c>
      <c r="L68" s="10">
        <v>16.7</v>
      </c>
      <c r="M68" s="9">
        <v>10.1</v>
      </c>
      <c r="N68" s="10">
        <v>15.3</v>
      </c>
      <c r="O68" s="9">
        <v>9.9</v>
      </c>
      <c r="P68" s="10">
        <v>9.8000000000000007</v>
      </c>
      <c r="Q68" s="9">
        <v>5.9</v>
      </c>
    </row>
    <row r="69" spans="1:17" x14ac:dyDescent="0.25">
      <c r="A69" s="14" t="s">
        <v>15</v>
      </c>
      <c r="B69" s="56"/>
      <c r="C69" s="11">
        <f>K69+L69+M69+N69+O69+P69+Q69</f>
        <v>24</v>
      </c>
      <c r="D69" s="12">
        <v>0</v>
      </c>
      <c r="E69" s="12">
        <f>D69*C69</f>
        <v>0</v>
      </c>
      <c r="F69" s="72"/>
      <c r="G69" s="112"/>
      <c r="H69" s="113"/>
      <c r="I69" s="114"/>
      <c r="J69" s="96"/>
      <c r="K69" s="9">
        <v>4</v>
      </c>
      <c r="L69" s="10">
        <v>4</v>
      </c>
      <c r="M69" s="9">
        <v>4</v>
      </c>
      <c r="N69" s="10">
        <v>4</v>
      </c>
      <c r="O69" s="9">
        <v>4</v>
      </c>
      <c r="P69" s="10">
        <v>4</v>
      </c>
      <c r="Q69" s="9">
        <v>0</v>
      </c>
    </row>
    <row r="70" spans="1:17" ht="30.75" customHeight="1" x14ac:dyDescent="0.25">
      <c r="A70" s="30" t="s">
        <v>69</v>
      </c>
      <c r="B70" s="56"/>
      <c r="C70" s="16"/>
      <c r="D70" s="17"/>
      <c r="E70" s="17">
        <f>E69+E68+E67+E66+E65+E64+E63+E62+E61+E60+E59+E58+E57+E56+E55+E54+E52+E51+E50+E49+E47</f>
        <v>0</v>
      </c>
      <c r="F70" s="33"/>
      <c r="G70" s="16"/>
      <c r="H70" s="17"/>
      <c r="I70" s="17"/>
      <c r="J70" s="17"/>
      <c r="K70" s="33"/>
      <c r="L70" s="33"/>
      <c r="M70" s="33"/>
      <c r="N70" s="33"/>
      <c r="O70" s="33"/>
      <c r="P70" s="33"/>
      <c r="Q70" s="33"/>
    </row>
    <row r="71" spans="1:17" s="28" customFormat="1" ht="15" customHeight="1" x14ac:dyDescent="0.25">
      <c r="A71" s="31"/>
      <c r="D71" s="32"/>
      <c r="E71" s="32"/>
      <c r="H71" s="32"/>
      <c r="I71" s="32"/>
      <c r="J71" s="32"/>
    </row>
    <row r="72" spans="1:17" x14ac:dyDescent="0.25">
      <c r="A72" s="52" t="s">
        <v>73</v>
      </c>
      <c r="B72" s="53"/>
      <c r="C72" s="53"/>
      <c r="D72" s="54"/>
      <c r="E72" s="34">
        <f>E70+E43+E20</f>
        <v>0</v>
      </c>
      <c r="F72" s="63"/>
      <c r="G72" s="64" t="s">
        <v>75</v>
      </c>
      <c r="H72" s="64"/>
      <c r="I72" s="38">
        <f>E20+E43+E47+E49+E50+E51+E52+E54+E55+E56+I57+I58+I59+I60+I61+I62+E63+E64+E65+E66+E67+E68+E69</f>
        <v>0</v>
      </c>
      <c r="J72" s="51"/>
      <c r="K72" s="51"/>
      <c r="L72" s="51"/>
      <c r="M72" s="51"/>
      <c r="N72" s="51"/>
      <c r="O72" s="51"/>
      <c r="P72" s="51"/>
      <c r="Q72" s="51"/>
    </row>
    <row r="73" spans="1:17" x14ac:dyDescent="0.25">
      <c r="A73" s="52" t="s">
        <v>66</v>
      </c>
      <c r="B73" s="53"/>
      <c r="C73" s="53"/>
      <c r="D73" s="54"/>
      <c r="E73" s="34">
        <v>0</v>
      </c>
      <c r="F73" s="63"/>
      <c r="G73" s="65" t="s">
        <v>66</v>
      </c>
      <c r="H73" s="66"/>
      <c r="I73" s="50">
        <v>0</v>
      </c>
      <c r="J73" s="51"/>
      <c r="K73" s="51"/>
      <c r="L73" s="51"/>
      <c r="M73" s="51"/>
      <c r="N73" s="51"/>
      <c r="O73" s="51"/>
      <c r="P73" s="51"/>
      <c r="Q73" s="51"/>
    </row>
    <row r="74" spans="1:17" x14ac:dyDescent="0.25">
      <c r="A74" s="60"/>
      <c r="B74" s="61"/>
      <c r="C74" s="61"/>
      <c r="D74" s="61"/>
      <c r="E74" s="62"/>
      <c r="F74" s="63"/>
      <c r="G74" s="68"/>
      <c r="H74" s="68"/>
      <c r="I74" s="68"/>
      <c r="J74" s="51"/>
      <c r="K74" s="51"/>
      <c r="L74" s="51"/>
      <c r="M74" s="51"/>
      <c r="N74" s="51"/>
      <c r="O74" s="51"/>
      <c r="P74" s="51"/>
      <c r="Q74" s="51"/>
    </row>
    <row r="75" spans="1:17" x14ac:dyDescent="0.25">
      <c r="A75" s="57" t="s">
        <v>74</v>
      </c>
      <c r="B75" s="58"/>
      <c r="C75" s="58"/>
      <c r="D75" s="59"/>
      <c r="E75" s="35">
        <f>E73+E72</f>
        <v>0</v>
      </c>
      <c r="F75" s="63"/>
      <c r="G75" s="67" t="s">
        <v>76</v>
      </c>
      <c r="H75" s="67"/>
      <c r="I75" s="37">
        <f>I72+I73</f>
        <v>0</v>
      </c>
      <c r="J75" s="51"/>
      <c r="K75" s="51"/>
      <c r="L75" s="51"/>
      <c r="M75" s="51"/>
      <c r="N75" s="51"/>
      <c r="O75" s="51"/>
      <c r="P75" s="51"/>
      <c r="Q75" s="51"/>
    </row>
    <row r="76" spans="1:17" x14ac:dyDescent="0.25">
      <c r="A76" s="28"/>
      <c r="B76" s="28"/>
      <c r="C76" s="28"/>
      <c r="D76" s="32"/>
      <c r="E76" s="32"/>
      <c r="F76" s="28"/>
      <c r="G76" s="28"/>
      <c r="H76" s="32"/>
      <c r="I76" s="32"/>
      <c r="J76" s="32"/>
      <c r="K76" s="28"/>
      <c r="L76" s="28"/>
      <c r="M76" s="28"/>
      <c r="N76" s="28"/>
      <c r="O76" s="28"/>
      <c r="P76" s="28"/>
      <c r="Q76" s="28"/>
    </row>
  </sheetData>
  <mergeCells count="32">
    <mergeCell ref="J23:J43"/>
    <mergeCell ref="G5:I20"/>
    <mergeCell ref="G46:I56"/>
    <mergeCell ref="G63:I69"/>
    <mergeCell ref="J46:J69"/>
    <mergeCell ref="A1:Q1"/>
    <mergeCell ref="C2:E2"/>
    <mergeCell ref="K2:Q2"/>
    <mergeCell ref="F46:F69"/>
    <mergeCell ref="F23:F43"/>
    <mergeCell ref="B23:B43"/>
    <mergeCell ref="F5:F20"/>
    <mergeCell ref="B5:B20"/>
    <mergeCell ref="A4:Q4"/>
    <mergeCell ref="A22:Q22"/>
    <mergeCell ref="A45:Q45"/>
    <mergeCell ref="M23:Q43"/>
    <mergeCell ref="K23:K43"/>
    <mergeCell ref="M5:Q20"/>
    <mergeCell ref="G2:I2"/>
    <mergeCell ref="J5:J20"/>
    <mergeCell ref="J72:Q75"/>
    <mergeCell ref="A72:D72"/>
    <mergeCell ref="A73:D73"/>
    <mergeCell ref="B46:B70"/>
    <mergeCell ref="A75:D75"/>
    <mergeCell ref="A74:E74"/>
    <mergeCell ref="F72:F75"/>
    <mergeCell ref="G72:H72"/>
    <mergeCell ref="G73:H73"/>
    <mergeCell ref="G75:H75"/>
    <mergeCell ref="G74:I7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Bodin Baptiste</dc:creator>
  <cp:lastModifiedBy>DENIS SYLVIE (CPAM SOMME)</cp:lastModifiedBy>
  <cp:lastPrinted>2024-11-18T14:03:19Z</cp:lastPrinted>
  <dcterms:created xsi:type="dcterms:W3CDTF">2024-10-25T08:40:14Z</dcterms:created>
  <dcterms:modified xsi:type="dcterms:W3CDTF">2025-07-25T15:51:23Z</dcterms:modified>
</cp:coreProperties>
</file>